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H89" i="1" l="1"/>
  <c r="I89" i="1" s="1"/>
  <c r="H88" i="1"/>
  <c r="I88" i="1" s="1"/>
  <c r="H87" i="1"/>
  <c r="I87" i="1" s="1"/>
  <c r="H86" i="1"/>
  <c r="I86" i="1" s="1"/>
  <c r="I90" i="1" l="1"/>
  <c r="I91" i="1" s="1"/>
</calcChain>
</file>

<file path=xl/sharedStrings.xml><?xml version="1.0" encoding="utf-8"?>
<sst xmlns="http://schemas.openxmlformats.org/spreadsheetml/2006/main" count="251" uniqueCount="171">
  <si>
    <t xml:space="preserve">Техническое задание </t>
  </si>
  <si>
    <t>на поставку светодиодных светильников</t>
  </si>
  <si>
    <t>Мощность светильника, Вт</t>
  </si>
  <si>
    <t>Световой поток, лм</t>
  </si>
  <si>
    <t>Напряжение питания переменного тока, В</t>
  </si>
  <si>
    <t>Частота, Гц</t>
  </si>
  <si>
    <t>50 ±10 %</t>
  </si>
  <si>
    <t>Корпус</t>
  </si>
  <si>
    <t>Источник питания</t>
  </si>
  <si>
    <t>Степень защиты по ГОСТ Р 50030.1-2000</t>
  </si>
  <si>
    <t>Класс защиты от поражения электрическим током по ГОСТ 12.2.007.0-75</t>
  </si>
  <si>
    <t>I</t>
  </si>
  <si>
    <t>Климатическое исполнение по ГОСТ 15150-69</t>
  </si>
  <si>
    <t>УХЛ 4</t>
  </si>
  <si>
    <t>Цветовая температура, К</t>
  </si>
  <si>
    <t>Температура эксплуатации, °С</t>
  </si>
  <si>
    <t>Система крепления</t>
  </si>
  <si>
    <t>Габариты, Д×Ш×В, мм</t>
  </si>
  <si>
    <t>Количество диодов, шт.</t>
  </si>
  <si>
    <t>Не менее 60</t>
  </si>
  <si>
    <t>Коэффициент пульсаций светового потока, %</t>
  </si>
  <si>
    <t>Техническая документация</t>
  </si>
  <si>
    <t>Предложения должны сопровождаться копией технической документации производителя светодиодов</t>
  </si>
  <si>
    <t>Гарантия на изделие, лет</t>
  </si>
  <si>
    <t>Требования к светильникам</t>
  </si>
  <si>
    <t>Накладной (на любую ровную поверхность)</t>
  </si>
  <si>
    <t>Расположение светодиодов</t>
  </si>
  <si>
    <t>Линейное с количеством линий не менее 2-х</t>
  </si>
  <si>
    <t>Не более 1240х205х95</t>
  </si>
  <si>
    <t>1.</t>
  </si>
  <si>
    <t>2.</t>
  </si>
  <si>
    <t>3.</t>
  </si>
  <si>
    <t>4.</t>
  </si>
  <si>
    <t>5.</t>
  </si>
  <si>
    <t xml:space="preserve">Оборудование должно быть новым, не бывшим в использовании. </t>
  </si>
  <si>
    <t>Срок службы светильников не менее 10 лет</t>
  </si>
  <si>
    <t>6.</t>
  </si>
  <si>
    <t>Не менее 3</t>
  </si>
  <si>
    <t>1.1.</t>
  </si>
  <si>
    <t>Не более 40</t>
  </si>
  <si>
    <t>1.2.</t>
  </si>
  <si>
    <t>1.3.</t>
  </si>
  <si>
    <t>1.4.</t>
  </si>
  <si>
    <t>1.5.</t>
  </si>
  <si>
    <t>1.6.</t>
  </si>
  <si>
    <t>Защита от импульсных помех согласно ГОСТ Р 51317.4.5-99 (МЭК 61000-4-5-95) до 2 кВ</t>
  </si>
  <si>
    <t>1.7.</t>
  </si>
  <si>
    <t>1.8.</t>
  </si>
  <si>
    <t>Не менее IP20</t>
  </si>
  <si>
    <t>1.9.</t>
  </si>
  <si>
    <t>1.10.</t>
  </si>
  <si>
    <t>1.11.</t>
  </si>
  <si>
    <t>1.12.</t>
  </si>
  <si>
    <t>1.13.</t>
  </si>
  <si>
    <t>1.14.</t>
  </si>
  <si>
    <t>Не более 595х595х60</t>
  </si>
  <si>
    <t>1.15.</t>
  </si>
  <si>
    <t>1.16.</t>
  </si>
  <si>
    <t>Линейное с количеством линий не менее 4-х</t>
  </si>
  <si>
    <t>1.17.</t>
  </si>
  <si>
    <t>1.18.</t>
  </si>
  <si>
    <t>1.19.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</si>
  <si>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</si>
  <si>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</si>
  <si>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</si>
  <si>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</si>
  <si>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</si>
  <si>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</si>
  <si>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</si>
  <si>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</si>
  <si>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</si>
  <si>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</si>
  <si>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</si>
  <si>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</si>
  <si>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</si>
  <si>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</si>
  <si>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</si>
  <si>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</si>
  <si>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2.17.</t>
  </si>
  <si>
    <t>2.18.</t>
  </si>
  <si>
    <t>Доставка осуществляется силами поставщика до склада по адресу: г. Уфа, ул. Каспийская, 14</t>
  </si>
  <si>
    <t>Не менее 2900 Лм</t>
  </si>
  <si>
    <t>Не менее 80 Лм/Вт</t>
  </si>
  <si>
    <t>Эффективность светодиодов, лм</t>
  </si>
  <si>
    <t>Диапазон от 0°С до + 40°С</t>
  </si>
  <si>
    <t>Универсальный корпус. Встраиваемый в подвесной потолок/монтируемый на поверхность стены или потолка</t>
  </si>
  <si>
    <t>не более 5</t>
  </si>
  <si>
    <t>Диапазон не хуже: от 180 до 260</t>
  </si>
  <si>
    <t>От 2700 до 6500</t>
  </si>
  <si>
    <t>7.</t>
  </si>
  <si>
    <t>8.</t>
  </si>
  <si>
    <t>3.1.</t>
  </si>
  <si>
    <t>3.2.</t>
  </si>
  <si>
    <t>3.3.</t>
  </si>
  <si>
    <t>3.4.</t>
  </si>
  <si>
    <t>3.5.</t>
  </si>
  <si>
    <t>3.6.</t>
  </si>
  <si>
    <t>3.7.</t>
  </si>
  <si>
    <t>Не менее IP65</t>
  </si>
  <si>
    <t>3.8.</t>
  </si>
  <si>
    <t>3.9.</t>
  </si>
  <si>
    <t>3.10.</t>
  </si>
  <si>
    <t>3.11.</t>
  </si>
  <si>
    <t>3.12.</t>
  </si>
  <si>
    <t>3.13.</t>
  </si>
  <si>
    <t>3.14.</t>
  </si>
  <si>
    <t>Не более 30</t>
  </si>
  <si>
    <t>Металлический</t>
  </si>
  <si>
    <t>Диапазон от -40°С до + 50°С</t>
  </si>
  <si>
    <t>Угловая скоба</t>
  </si>
  <si>
    <t xml:space="preserve">Защита от импульсных помех согласно ГОСТ Р 51317.4.5-99 (МЭК 61000-4-5-95) </t>
  </si>
  <si>
    <t>4.1.</t>
  </si>
  <si>
    <t>4.2.</t>
  </si>
  <si>
    <t>4.3.</t>
  </si>
  <si>
    <t>4.4.</t>
  </si>
  <si>
    <t>4.5.</t>
  </si>
  <si>
    <t>4.6.</t>
  </si>
  <si>
    <t>4.7.</t>
  </si>
  <si>
    <t>4.8.</t>
  </si>
  <si>
    <t>4.9.</t>
  </si>
  <si>
    <t>4.10.</t>
  </si>
  <si>
    <t>4.11.</t>
  </si>
  <si>
    <t>4.12.</t>
  </si>
  <si>
    <t>4.13.</t>
  </si>
  <si>
    <t>РАЗДЕЛ IV. Техническое задание</t>
  </si>
  <si>
    <t>Светильник светодиодный накладной в количестве 808 штук</t>
  </si>
  <si>
    <t>Светильник светодиодный встраиваемый офисный в количестве 1201 штук.</t>
  </si>
  <si>
    <t>Срок поставки: не позднее 14 (четырнадцати) календарных дней со дня заключения Договора</t>
  </si>
  <si>
    <t>СПЕЦИФИКАЦИЯ</t>
  </si>
  <si>
    <t>№ п.п.</t>
  </si>
  <si>
    <t> Наименование</t>
  </si>
  <si>
    <t>Описание</t>
  </si>
  <si>
    <t>Eд. изм</t>
  </si>
  <si>
    <t>Количество</t>
  </si>
  <si>
    <t xml:space="preserve"> Предельная цена за единицу измерения,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</si>
  <si>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</si>
  <si>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</si>
  <si>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 2</t>
  </si>
  <si>
    <t>Согласно требованиям Технического задания</t>
  </si>
  <si>
    <t>шт.</t>
  </si>
  <si>
    <t>В т.ч. НДС</t>
  </si>
  <si>
    <t>Особые условия</t>
  </si>
  <si>
    <t>Поставщик обязан предоставлять вместе с Товаром следующие сопроводительные документы:</t>
  </si>
  <si>
    <t>1) Техническое описание поставляемого Товара;</t>
  </si>
  <si>
    <t>Контактное лицо по тех. вопросам</t>
  </si>
  <si>
    <t>Светильник светодиодный встраиваемый офисный (под замену ЛВО/ЛПО 4х18)</t>
  </si>
  <si>
    <t>Светильник светодиодный накладной (под замену ЛПО 2х36)</t>
  </si>
  <si>
    <r>
      <t>  </t>
    </r>
    <r>
      <rPr>
        <sz val="12"/>
        <color theme="1"/>
        <rFont val="Times New Roman"/>
        <family val="1"/>
        <charset val="204"/>
      </rPr>
      <t> </t>
    </r>
    <r>
      <rPr>
        <b/>
        <sz val="12"/>
        <color theme="1"/>
        <rFont val="Times New Roman"/>
        <family val="1"/>
        <charset val="204"/>
      </rPr>
      <t>Итого:</t>
    </r>
  </si>
  <si>
    <t>Предельная стоимость лота составляет 1 763 842,05  рублей (с НДС)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</si>
  <si>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</si>
  <si>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</si>
  <si>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</si>
  <si>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Гарантийный срок не менее 36 месяцев</t>
  </si>
  <si>
    <t>Срок службы</t>
  </si>
  <si>
    <t>не менее 10 лет</t>
  </si>
  <si>
    <t>2) Инструкция на русском языке.</t>
  </si>
  <si>
    <t xml:space="preserve">Светильник светодиодный накладной </t>
  </si>
  <si>
    <t xml:space="preserve">Кощеев Сергей Анатольевич, тел. + 7 (347) 221-54-18, e-mail: Koshcheev@bashtel.ru
</t>
  </si>
  <si>
    <t>Прожектор светодиодный не более 30 W,  в количестве 84  штук.</t>
  </si>
  <si>
    <t>не более 36</t>
  </si>
  <si>
    <t>Светильник светодиодный ДКУ не более 80 W,  в количестве 78 штук.</t>
  </si>
  <si>
    <t>Не менее 3300 Лм</t>
  </si>
  <si>
    <t>Корпус светильника: цельнометаллический, покрытый белой порошковой краской или ударопрочный пластик. Блоки питания установлены внутри, закрыты белой металлической пластиной и рассеивателем</t>
  </si>
  <si>
    <t>От 2700 до 4500</t>
  </si>
  <si>
    <t>Корпус светильника: цельнометаллический, покрытый белой порошковой краской, с толщиной стали - не менее 0,5мм. Блоки питания установлены внутри, закрыты белой металлической пластиной и рассеивателем. Питающий кабель с клеммником для присоединения к электросети должен быть выведен наружу корпуса или обеспечен легкий монтаж без вскрытия корпуса.</t>
  </si>
  <si>
    <t>Не более 80</t>
  </si>
  <si>
    <t>Не менее 8000 Лм</t>
  </si>
  <si>
    <r>
      <t>Светильник светодиодный встраиваемый офисный</t>
    </r>
    <r>
      <rPr>
        <b/>
        <sz val="12"/>
        <rFont val="Times New Roman"/>
        <family val="1"/>
        <charset val="204"/>
      </rPr>
      <t xml:space="preserve"> </t>
    </r>
  </si>
  <si>
    <t>Прожектор светодиодный не более 30 W, не менее IP 65</t>
  </si>
  <si>
    <t>Светильник светодиодный ДКУ не более 80 W, не менее IP 65</t>
  </si>
  <si>
    <t>Не менее 2300 Лм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</si>
</sst>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6"/>
      <name val="Times New Roman"/>
      <family val="1"/>
      <charset val="204"/>
    </font>
    <font>
      <sz val="16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0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top"/>
    </xf>
    <xf numFmtId="4" fontId="9" fillId="0" borderId="1" xfId="0" applyNumberFormat="1" applyFont="1" applyBorder="1" applyAlignment="1">
      <alignment horizontal="right" vertical="center" wrapText="1"/>
    </xf>
    <xf numFmtId="0" fontId="2" fillId="0" borderId="1" xfId="1" applyNumberFormat="1" applyFont="1" applyBorder="1" applyAlignment="1">
      <alignment horizontal="center" vertical="top"/>
    </xf>
    <xf numFmtId="164" fontId="1" fillId="0" borderId="1" xfId="1" applyNumberFormat="1" applyFill="1" applyBorder="1" applyAlignment="1">
      <alignment horizontal="right" vertical="top" wrapText="1"/>
    </xf>
    <xf numFmtId="4" fontId="1" fillId="0" borderId="1" xfId="1" applyNumberFormat="1" applyFill="1" applyBorder="1" applyAlignment="1">
      <alignment horizontal="right" vertical="top" wrapText="1"/>
    </xf>
    <xf numFmtId="4" fontId="1" fillId="0" borderId="1" xfId="1" applyNumberFormat="1" applyFill="1" applyBorder="1" applyAlignment="1">
      <alignment horizontal="right" vertical="top"/>
    </xf>
    <xf numFmtId="164" fontId="1" fillId="0" borderId="1" xfId="1" applyNumberFormat="1" applyBorder="1" applyAlignment="1">
      <alignment horizontal="right" vertical="top" wrapText="1"/>
    </xf>
    <xf numFmtId="4" fontId="1" fillId="0" borderId="1" xfId="1" applyNumberFormat="1" applyBorder="1" applyAlignment="1">
      <alignment horizontal="right" vertical="top" wrapText="1"/>
    </xf>
    <xf numFmtId="4" fontId="1" fillId="0" borderId="1" xfId="1" applyNumberFormat="1" applyBorder="1" applyAlignment="1">
      <alignment horizontal="right" vertical="top"/>
    </xf>
    <xf numFmtId="2" fontId="9" fillId="0" borderId="1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/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left" vertical="top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/>
    </xf>
    <xf numFmtId="0" fontId="4" fillId="2" borderId="1" xfId="0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14" fillId="0" borderId="0" xfId="0" applyFont="1" applyBorder="1" applyAlignment="1">
      <alignment horizontal="left"/>
    </xf>
    <xf numFmtId="0" fontId="4" fillId="0" borderId="2" xfId="1" applyFont="1" applyFill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3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/>
    </xf>
    <xf numFmtId="0" fontId="14" fillId="0" borderId="3" xfId="0" applyFont="1" applyBorder="1" applyAlignment="1">
      <alignment horizontal="left" vertical="top"/>
    </xf>
    <xf numFmtId="0" fontId="14" fillId="0" borderId="4" xfId="0" applyFont="1" applyBorder="1" applyAlignment="1">
      <alignment horizontal="left" vertical="top"/>
    </xf>
    <xf numFmtId="0" fontId="14" fillId="0" borderId="2" xfId="0" applyFont="1" applyBorder="1" applyAlignment="1">
      <alignment horizontal="left" wrapText="1"/>
    </xf>
    <xf numFmtId="0" fontId="14" fillId="0" borderId="3" xfId="0" applyFont="1" applyBorder="1" applyAlignment="1">
      <alignment horizontal="left" wrapText="1"/>
    </xf>
    <xf numFmtId="0" fontId="14" fillId="0" borderId="4" xfId="0" applyFont="1" applyBorder="1" applyAlignment="1">
      <alignment horizontal="left" wrapText="1"/>
    </xf>
    <xf numFmtId="0" fontId="14" fillId="0" borderId="2" xfId="0" applyFont="1" applyBorder="1" applyAlignment="1">
      <alignment horizontal="left"/>
    </xf>
    <xf numFmtId="0" fontId="14" fillId="0" borderId="3" xfId="0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9" fillId="0" borderId="2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8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9"/>
  <sheetViews>
    <sheetView tabSelected="1" topLeftCell="A78" zoomScale="80" zoomScaleNormal="80" workbookViewId="0">
      <selection activeCell="A90" sqref="A90:H90"/>
    </sheetView>
  </sheetViews>
  <sheetFormatPr defaultRowHeight="15.75" x14ac:dyDescent="0.25"/>
  <cols>
    <col min="1" max="1" width="4" style="25" customWidth="1"/>
    <col min="2" max="2" width="6" style="42" customWidth="1"/>
    <col min="3" max="3" width="44" style="42" customWidth="1"/>
    <col min="4" max="4" width="78.140625" style="42" customWidth="1"/>
    <col min="5" max="5" width="9.140625" style="1"/>
    <col min="6" max="6" width="13.85546875" style="1" customWidth="1"/>
    <col min="7" max="7" width="15.7109375" style="1" customWidth="1"/>
    <col min="8" max="8" width="12.5703125" style="1" customWidth="1"/>
    <col min="9" max="9" width="14" style="1" customWidth="1"/>
    <col min="10" max="16384" width="9.140625" style="1"/>
  </cols>
  <sheetData>
    <row r="1" spans="1:4" ht="21" x14ac:dyDescent="0.35">
      <c r="A1" s="57" t="s">
        <v>124</v>
      </c>
      <c r="B1" s="58"/>
      <c r="C1" s="58"/>
      <c r="D1" s="58"/>
    </row>
    <row r="3" spans="1:4" ht="18.75" x14ac:dyDescent="0.3">
      <c r="B3" s="48" t="s">
        <v>0</v>
      </c>
      <c r="C3" s="48"/>
      <c r="D3" s="48"/>
    </row>
    <row r="4" spans="1:4" ht="18.75" x14ac:dyDescent="0.3">
      <c r="B4" s="48" t="s">
        <v>1</v>
      </c>
      <c r="C4" s="48"/>
      <c r="D4" s="48"/>
    </row>
    <row r="6" spans="1:4" s="2" customFormat="1" ht="32.1" customHeight="1" x14ac:dyDescent="0.25">
      <c r="A6" s="26"/>
      <c r="B6" s="50" t="s">
        <v>24</v>
      </c>
      <c r="C6" s="50"/>
      <c r="D6" s="50"/>
    </row>
    <row r="7" spans="1:4" s="2" customFormat="1" ht="14.25" customHeight="1" x14ac:dyDescent="0.25">
      <c r="A7" s="26"/>
      <c r="B7" s="27"/>
      <c r="C7" s="28"/>
      <c r="D7" s="28"/>
    </row>
    <row r="8" spans="1:4" ht="32.1" customHeight="1" x14ac:dyDescent="0.25">
      <c r="A8" s="29" t="s">
        <v>29</v>
      </c>
      <c r="B8" s="51" t="s">
        <v>125</v>
      </c>
      <c r="C8" s="51"/>
      <c r="D8" s="51"/>
    </row>
    <row r="9" spans="1:4" x14ac:dyDescent="0.25">
      <c r="A9" s="49"/>
      <c r="B9" s="30" t="s">
        <v>38</v>
      </c>
      <c r="C9" s="5" t="s">
        <v>2</v>
      </c>
      <c r="D9" s="31" t="s">
        <v>159</v>
      </c>
    </row>
    <row r="10" spans="1:4" x14ac:dyDescent="0.25">
      <c r="A10" s="49"/>
      <c r="B10" s="30" t="s">
        <v>40</v>
      </c>
      <c r="C10" s="5" t="s">
        <v>3</v>
      </c>
      <c r="D10" s="31" t="s">
        <v>161</v>
      </c>
    </row>
    <row r="11" spans="1:4" x14ac:dyDescent="0.25">
      <c r="A11" s="49"/>
      <c r="B11" s="30" t="s">
        <v>41</v>
      </c>
      <c r="C11" s="5" t="s">
        <v>4</v>
      </c>
      <c r="D11" s="31" t="s">
        <v>87</v>
      </c>
    </row>
    <row r="12" spans="1:4" x14ac:dyDescent="0.25">
      <c r="A12" s="49"/>
      <c r="B12" s="30" t="s">
        <v>42</v>
      </c>
      <c r="C12" s="5" t="s">
        <v>5</v>
      </c>
      <c r="D12" s="6" t="s">
        <v>6</v>
      </c>
    </row>
    <row r="13" spans="1:4" ht="47.25" customHeight="1" x14ac:dyDescent="0.25">
      <c r="A13" s="49"/>
      <c r="B13" s="30" t="s">
        <v>43</v>
      </c>
      <c r="C13" s="5" t="s">
        <v>7</v>
      </c>
      <c r="D13" s="32" t="s">
        <v>162</v>
      </c>
    </row>
    <row r="14" spans="1:4" ht="31.5" x14ac:dyDescent="0.25">
      <c r="A14" s="49"/>
      <c r="B14" s="30" t="s">
        <v>44</v>
      </c>
      <c r="C14" s="5" t="s">
        <v>8</v>
      </c>
      <c r="D14" s="32" t="s">
        <v>45</v>
      </c>
    </row>
    <row r="15" spans="1:4" ht="31.5" customHeight="1" x14ac:dyDescent="0.25">
      <c r="A15" s="49"/>
      <c r="B15" s="30" t="s">
        <v>46</v>
      </c>
      <c r="C15" s="32" t="s">
        <v>9</v>
      </c>
      <c r="D15" s="33" t="s">
        <v>48</v>
      </c>
    </row>
    <row r="16" spans="1:4" ht="47.25" x14ac:dyDescent="0.25">
      <c r="A16" s="49"/>
      <c r="B16" s="30" t="s">
        <v>47</v>
      </c>
      <c r="C16" s="5" t="s">
        <v>10</v>
      </c>
      <c r="D16" s="6" t="s">
        <v>11</v>
      </c>
    </row>
    <row r="17" spans="1:4" ht="31.5" x14ac:dyDescent="0.25">
      <c r="A17" s="49"/>
      <c r="B17" s="30" t="s">
        <v>49</v>
      </c>
      <c r="C17" s="5" t="s">
        <v>12</v>
      </c>
      <c r="D17" s="33" t="s">
        <v>13</v>
      </c>
    </row>
    <row r="18" spans="1:4" ht="30.75" customHeight="1" x14ac:dyDescent="0.25">
      <c r="A18" s="49"/>
      <c r="B18" s="30" t="s">
        <v>50</v>
      </c>
      <c r="C18" s="5" t="s">
        <v>14</v>
      </c>
      <c r="D18" s="33" t="s">
        <v>163</v>
      </c>
    </row>
    <row r="19" spans="1:4" x14ac:dyDescent="0.25">
      <c r="A19" s="49"/>
      <c r="B19" s="30" t="s">
        <v>51</v>
      </c>
      <c r="C19" s="5" t="s">
        <v>15</v>
      </c>
      <c r="D19" s="6" t="s">
        <v>84</v>
      </c>
    </row>
    <row r="20" spans="1:4" x14ac:dyDescent="0.25">
      <c r="A20" s="49"/>
      <c r="B20" s="30" t="s">
        <v>52</v>
      </c>
      <c r="C20" s="5" t="s">
        <v>16</v>
      </c>
      <c r="D20" s="6" t="s">
        <v>25</v>
      </c>
    </row>
    <row r="21" spans="1:4" x14ac:dyDescent="0.25">
      <c r="A21" s="49"/>
      <c r="B21" s="30" t="s">
        <v>53</v>
      </c>
      <c r="C21" s="5" t="s">
        <v>17</v>
      </c>
      <c r="D21" s="6" t="s">
        <v>28</v>
      </c>
    </row>
    <row r="22" spans="1:4" x14ac:dyDescent="0.25">
      <c r="A22" s="49"/>
      <c r="B22" s="30" t="s">
        <v>54</v>
      </c>
      <c r="C22" s="5" t="s">
        <v>83</v>
      </c>
      <c r="D22" s="6" t="s">
        <v>82</v>
      </c>
    </row>
    <row r="23" spans="1:4" x14ac:dyDescent="0.25">
      <c r="A23" s="49"/>
      <c r="B23" s="30" t="s">
        <v>56</v>
      </c>
      <c r="C23" s="32" t="s">
        <v>18</v>
      </c>
      <c r="D23" s="32" t="s">
        <v>19</v>
      </c>
    </row>
    <row r="24" spans="1:4" x14ac:dyDescent="0.25">
      <c r="A24" s="49"/>
      <c r="B24" s="30" t="s">
        <v>57</v>
      </c>
      <c r="C24" s="5" t="s">
        <v>26</v>
      </c>
      <c r="D24" s="6" t="s">
        <v>27</v>
      </c>
    </row>
    <row r="25" spans="1:4" ht="31.5" x14ac:dyDescent="0.25">
      <c r="A25" s="49"/>
      <c r="B25" s="30" t="s">
        <v>59</v>
      </c>
      <c r="C25" s="5" t="s">
        <v>20</v>
      </c>
      <c r="D25" s="6" t="s">
        <v>86</v>
      </c>
    </row>
    <row r="26" spans="1:4" s="24" customFormat="1" ht="31.5" x14ac:dyDescent="0.25">
      <c r="A26" s="49"/>
      <c r="B26" s="34" t="s">
        <v>60</v>
      </c>
      <c r="C26" s="5" t="s">
        <v>21</v>
      </c>
      <c r="D26" s="5" t="s">
        <v>22</v>
      </c>
    </row>
    <row r="27" spans="1:4" x14ac:dyDescent="0.25">
      <c r="A27" s="49"/>
      <c r="B27" s="30" t="s">
        <v>61</v>
      </c>
      <c r="C27" s="32" t="s">
        <v>23</v>
      </c>
      <c r="D27" s="35" t="s">
        <v>37</v>
      </c>
    </row>
    <row r="28" spans="1:4" s="4" customFormat="1" ht="32.1" customHeight="1" x14ac:dyDescent="0.25">
      <c r="A28" s="36" t="s">
        <v>30</v>
      </c>
      <c r="B28" s="47" t="s">
        <v>126</v>
      </c>
      <c r="C28" s="47"/>
      <c r="D28" s="47"/>
    </row>
    <row r="29" spans="1:4" x14ac:dyDescent="0.25">
      <c r="A29" s="46"/>
      <c r="B29" s="30" t="s">
        <v>62</v>
      </c>
      <c r="C29" s="5" t="s">
        <v>2</v>
      </c>
      <c r="D29" s="31" t="s">
        <v>39</v>
      </c>
    </row>
    <row r="30" spans="1:4" x14ac:dyDescent="0.25">
      <c r="A30" s="46"/>
      <c r="B30" s="30" t="s">
        <v>63</v>
      </c>
      <c r="C30" s="5" t="s">
        <v>3</v>
      </c>
      <c r="D30" s="31" t="s">
        <v>81</v>
      </c>
    </row>
    <row r="31" spans="1:4" x14ac:dyDescent="0.25">
      <c r="A31" s="46"/>
      <c r="B31" s="30" t="s">
        <v>64</v>
      </c>
      <c r="C31" s="5" t="s">
        <v>4</v>
      </c>
      <c r="D31" s="31" t="s">
        <v>87</v>
      </c>
    </row>
    <row r="32" spans="1:4" x14ac:dyDescent="0.25">
      <c r="A32" s="46"/>
      <c r="B32" s="30" t="s">
        <v>65</v>
      </c>
      <c r="C32" s="5" t="s">
        <v>5</v>
      </c>
      <c r="D32" s="6" t="s">
        <v>6</v>
      </c>
    </row>
    <row r="33" spans="1:4" ht="103.5" customHeight="1" x14ac:dyDescent="0.25">
      <c r="A33" s="46"/>
      <c r="B33" s="30" t="s">
        <v>66</v>
      </c>
      <c r="C33" s="5" t="s">
        <v>7</v>
      </c>
      <c r="D33" s="5" t="s">
        <v>164</v>
      </c>
    </row>
    <row r="34" spans="1:4" ht="31.5" customHeight="1" x14ac:dyDescent="0.25">
      <c r="A34" s="46"/>
      <c r="B34" s="30" t="s">
        <v>67</v>
      </c>
      <c r="C34" s="5" t="s">
        <v>8</v>
      </c>
      <c r="D34" s="5" t="s">
        <v>45</v>
      </c>
    </row>
    <row r="35" spans="1:4" x14ac:dyDescent="0.25">
      <c r="A35" s="46"/>
      <c r="B35" s="30" t="s">
        <v>68</v>
      </c>
      <c r="C35" s="5" t="s">
        <v>9</v>
      </c>
      <c r="D35" s="6" t="s">
        <v>48</v>
      </c>
    </row>
    <row r="36" spans="1:4" ht="47.25" x14ac:dyDescent="0.25">
      <c r="A36" s="46"/>
      <c r="B36" s="30" t="s">
        <v>69</v>
      </c>
      <c r="C36" s="5" t="s">
        <v>10</v>
      </c>
      <c r="D36" s="6" t="s">
        <v>11</v>
      </c>
    </row>
    <row r="37" spans="1:4" ht="30.75" customHeight="1" x14ac:dyDescent="0.25">
      <c r="A37" s="46"/>
      <c r="B37" s="30" t="s">
        <v>70</v>
      </c>
      <c r="C37" s="5" t="s">
        <v>12</v>
      </c>
      <c r="D37" s="6" t="s">
        <v>13</v>
      </c>
    </row>
    <row r="38" spans="1:4" x14ac:dyDescent="0.25">
      <c r="A38" s="46"/>
      <c r="B38" s="30" t="s">
        <v>71</v>
      </c>
      <c r="C38" s="5" t="s">
        <v>14</v>
      </c>
      <c r="D38" s="6" t="s">
        <v>163</v>
      </c>
    </row>
    <row r="39" spans="1:4" x14ac:dyDescent="0.25">
      <c r="A39" s="46"/>
      <c r="B39" s="30" t="s">
        <v>72</v>
      </c>
      <c r="C39" s="5" t="s">
        <v>15</v>
      </c>
      <c r="D39" s="6" t="s">
        <v>84</v>
      </c>
    </row>
    <row r="40" spans="1:4" ht="31.5" x14ac:dyDescent="0.25">
      <c r="A40" s="46"/>
      <c r="B40" s="30" t="s">
        <v>73</v>
      </c>
      <c r="C40" s="5" t="s">
        <v>16</v>
      </c>
      <c r="D40" s="5" t="s">
        <v>85</v>
      </c>
    </row>
    <row r="41" spans="1:4" x14ac:dyDescent="0.25">
      <c r="A41" s="46"/>
      <c r="B41" s="30" t="s">
        <v>74</v>
      </c>
      <c r="C41" s="5" t="s">
        <v>17</v>
      </c>
      <c r="D41" s="6" t="s">
        <v>55</v>
      </c>
    </row>
    <row r="42" spans="1:4" x14ac:dyDescent="0.25">
      <c r="A42" s="46"/>
      <c r="B42" s="30" t="s">
        <v>75</v>
      </c>
      <c r="C42" s="5" t="s">
        <v>18</v>
      </c>
      <c r="D42" s="6" t="s">
        <v>19</v>
      </c>
    </row>
    <row r="43" spans="1:4" x14ac:dyDescent="0.25">
      <c r="A43" s="46"/>
      <c r="B43" s="30" t="s">
        <v>76</v>
      </c>
      <c r="C43" s="5" t="s">
        <v>26</v>
      </c>
      <c r="D43" s="6" t="s">
        <v>58</v>
      </c>
    </row>
    <row r="44" spans="1:4" ht="31.5" x14ac:dyDescent="0.25">
      <c r="A44" s="46"/>
      <c r="B44" s="30" t="s">
        <v>77</v>
      </c>
      <c r="C44" s="32" t="s">
        <v>20</v>
      </c>
      <c r="D44" s="35" t="s">
        <v>86</v>
      </c>
    </row>
    <row r="45" spans="1:4" ht="31.5" x14ac:dyDescent="0.25">
      <c r="A45" s="46"/>
      <c r="B45" s="30" t="s">
        <v>78</v>
      </c>
      <c r="C45" s="5" t="s">
        <v>21</v>
      </c>
      <c r="D45" s="5" t="s">
        <v>22</v>
      </c>
    </row>
    <row r="46" spans="1:4" x14ac:dyDescent="0.25">
      <c r="A46" s="46"/>
      <c r="B46" s="30" t="s">
        <v>79</v>
      </c>
      <c r="C46" s="5" t="s">
        <v>23</v>
      </c>
      <c r="D46" s="6" t="s">
        <v>37</v>
      </c>
    </row>
    <row r="47" spans="1:4" x14ac:dyDescent="0.25">
      <c r="A47" s="36" t="s">
        <v>31</v>
      </c>
      <c r="B47" s="47" t="s">
        <v>158</v>
      </c>
      <c r="C47" s="47"/>
      <c r="D47" s="47"/>
    </row>
    <row r="48" spans="1:4" x14ac:dyDescent="0.25">
      <c r="A48" s="46"/>
      <c r="B48" s="30" t="s">
        <v>91</v>
      </c>
      <c r="C48" s="5" t="s">
        <v>2</v>
      </c>
      <c r="D48" s="31" t="s">
        <v>106</v>
      </c>
    </row>
    <row r="49" spans="1:4" ht="15.75" customHeight="1" x14ac:dyDescent="0.25">
      <c r="A49" s="46"/>
      <c r="B49" s="30" t="s">
        <v>92</v>
      </c>
      <c r="C49" s="5" t="s">
        <v>3</v>
      </c>
      <c r="D49" s="31" t="s">
        <v>170</v>
      </c>
    </row>
    <row r="50" spans="1:4" s="3" customFormat="1" x14ac:dyDescent="0.25">
      <c r="A50" s="46"/>
      <c r="B50" s="30" t="s">
        <v>93</v>
      </c>
      <c r="C50" s="5" t="s">
        <v>4</v>
      </c>
      <c r="D50" s="31" t="s">
        <v>87</v>
      </c>
    </row>
    <row r="51" spans="1:4" s="3" customFormat="1" x14ac:dyDescent="0.25">
      <c r="A51" s="46"/>
      <c r="B51" s="30" t="s">
        <v>94</v>
      </c>
      <c r="C51" s="5" t="s">
        <v>5</v>
      </c>
      <c r="D51" s="6" t="s">
        <v>6</v>
      </c>
    </row>
    <row r="52" spans="1:4" x14ac:dyDescent="0.25">
      <c r="A52" s="46"/>
      <c r="B52" s="30" t="s">
        <v>95</v>
      </c>
      <c r="C52" s="5" t="s">
        <v>7</v>
      </c>
      <c r="D52" s="5" t="s">
        <v>107</v>
      </c>
    </row>
    <row r="53" spans="1:4" ht="31.5" x14ac:dyDescent="0.25">
      <c r="A53" s="46"/>
      <c r="B53" s="30" t="s">
        <v>96</v>
      </c>
      <c r="C53" s="5" t="s">
        <v>8</v>
      </c>
      <c r="D53" s="5" t="s">
        <v>110</v>
      </c>
    </row>
    <row r="54" spans="1:4" x14ac:dyDescent="0.25">
      <c r="A54" s="46"/>
      <c r="B54" s="30" t="s">
        <v>97</v>
      </c>
      <c r="C54" s="5" t="s">
        <v>9</v>
      </c>
      <c r="D54" s="6" t="s">
        <v>98</v>
      </c>
    </row>
    <row r="55" spans="1:4" ht="47.25" x14ac:dyDescent="0.25">
      <c r="A55" s="46"/>
      <c r="B55" s="30" t="s">
        <v>99</v>
      </c>
      <c r="C55" s="5" t="s">
        <v>10</v>
      </c>
      <c r="D55" s="6" t="s">
        <v>11</v>
      </c>
    </row>
    <row r="56" spans="1:4" x14ac:dyDescent="0.25">
      <c r="A56" s="46"/>
      <c r="B56" s="30" t="s">
        <v>100</v>
      </c>
      <c r="C56" s="5" t="s">
        <v>14</v>
      </c>
      <c r="D56" s="6" t="s">
        <v>88</v>
      </c>
    </row>
    <row r="57" spans="1:4" x14ac:dyDescent="0.25">
      <c r="A57" s="46"/>
      <c r="B57" s="30" t="s">
        <v>101</v>
      </c>
      <c r="C57" s="5" t="s">
        <v>15</v>
      </c>
      <c r="D57" s="6" t="s">
        <v>108</v>
      </c>
    </row>
    <row r="58" spans="1:4" x14ac:dyDescent="0.25">
      <c r="A58" s="46"/>
      <c r="B58" s="30" t="s">
        <v>102</v>
      </c>
      <c r="C58" s="5" t="s">
        <v>16</v>
      </c>
      <c r="D58" s="5" t="s">
        <v>109</v>
      </c>
    </row>
    <row r="59" spans="1:4" ht="31.5" x14ac:dyDescent="0.25">
      <c r="A59" s="46"/>
      <c r="B59" s="30" t="s">
        <v>103</v>
      </c>
      <c r="C59" s="32" t="s">
        <v>20</v>
      </c>
      <c r="D59" s="35" t="s">
        <v>86</v>
      </c>
    </row>
    <row r="60" spans="1:4" ht="31.5" x14ac:dyDescent="0.25">
      <c r="A60" s="46"/>
      <c r="B60" s="30" t="s">
        <v>104</v>
      </c>
      <c r="C60" s="5" t="s">
        <v>21</v>
      </c>
      <c r="D60" s="5" t="s">
        <v>22</v>
      </c>
    </row>
    <row r="61" spans="1:4" x14ac:dyDescent="0.25">
      <c r="A61" s="46"/>
      <c r="B61" s="30" t="s">
        <v>105</v>
      </c>
      <c r="C61" s="5" t="s">
        <v>23</v>
      </c>
      <c r="D61" s="6" t="s">
        <v>37</v>
      </c>
    </row>
    <row r="62" spans="1:4" x14ac:dyDescent="0.25">
      <c r="A62" s="36" t="s">
        <v>32</v>
      </c>
      <c r="B62" s="47" t="s">
        <v>160</v>
      </c>
      <c r="C62" s="47"/>
      <c r="D62" s="47"/>
    </row>
    <row r="63" spans="1:4" x14ac:dyDescent="0.25">
      <c r="A63" s="46"/>
      <c r="B63" s="30" t="s">
        <v>111</v>
      </c>
      <c r="C63" s="5" t="s">
        <v>2</v>
      </c>
      <c r="D63" s="31" t="s">
        <v>165</v>
      </c>
    </row>
    <row r="64" spans="1:4" x14ac:dyDescent="0.25">
      <c r="A64" s="46"/>
      <c r="B64" s="30" t="s">
        <v>112</v>
      </c>
      <c r="C64" s="5" t="s">
        <v>3</v>
      </c>
      <c r="D64" s="31" t="s">
        <v>166</v>
      </c>
    </row>
    <row r="65" spans="1:4" x14ac:dyDescent="0.25">
      <c r="A65" s="46"/>
      <c r="B65" s="30" t="s">
        <v>113</v>
      </c>
      <c r="C65" s="5" t="s">
        <v>4</v>
      </c>
      <c r="D65" s="31" t="s">
        <v>87</v>
      </c>
    </row>
    <row r="66" spans="1:4" x14ac:dyDescent="0.25">
      <c r="A66" s="46"/>
      <c r="B66" s="30" t="s">
        <v>114</v>
      </c>
      <c r="C66" s="5" t="s">
        <v>5</v>
      </c>
      <c r="D66" s="6" t="s">
        <v>6</v>
      </c>
    </row>
    <row r="67" spans="1:4" x14ac:dyDescent="0.25">
      <c r="A67" s="46"/>
      <c r="B67" s="30" t="s">
        <v>115</v>
      </c>
      <c r="C67" s="5" t="s">
        <v>7</v>
      </c>
      <c r="D67" s="5" t="s">
        <v>107</v>
      </c>
    </row>
    <row r="68" spans="1:4" ht="31.5" x14ac:dyDescent="0.25">
      <c r="A68" s="46"/>
      <c r="B68" s="30" t="s">
        <v>116</v>
      </c>
      <c r="C68" s="5" t="s">
        <v>8</v>
      </c>
      <c r="D68" s="5" t="s">
        <v>110</v>
      </c>
    </row>
    <row r="69" spans="1:4" x14ac:dyDescent="0.25">
      <c r="A69" s="46"/>
      <c r="B69" s="30" t="s">
        <v>117</v>
      </c>
      <c r="C69" s="5" t="s">
        <v>9</v>
      </c>
      <c r="D69" s="6" t="s">
        <v>98</v>
      </c>
    </row>
    <row r="70" spans="1:4" ht="47.25" x14ac:dyDescent="0.25">
      <c r="A70" s="46"/>
      <c r="B70" s="30" t="s">
        <v>118</v>
      </c>
      <c r="C70" s="5" t="s">
        <v>10</v>
      </c>
      <c r="D70" s="6" t="s">
        <v>11</v>
      </c>
    </row>
    <row r="71" spans="1:4" x14ac:dyDescent="0.25">
      <c r="A71" s="46"/>
      <c r="B71" s="30" t="s">
        <v>119</v>
      </c>
      <c r="C71" s="5" t="s">
        <v>14</v>
      </c>
      <c r="D71" s="6" t="s">
        <v>88</v>
      </c>
    </row>
    <row r="72" spans="1:4" x14ac:dyDescent="0.25">
      <c r="A72" s="46"/>
      <c r="B72" s="30" t="s">
        <v>120</v>
      </c>
      <c r="C72" s="5" t="s">
        <v>15</v>
      </c>
      <c r="D72" s="6" t="s">
        <v>108</v>
      </c>
    </row>
    <row r="73" spans="1:4" ht="31.5" x14ac:dyDescent="0.25">
      <c r="A73" s="46"/>
      <c r="B73" s="30" t="s">
        <v>121</v>
      </c>
      <c r="C73" s="32" t="s">
        <v>20</v>
      </c>
      <c r="D73" s="35" t="s">
        <v>86</v>
      </c>
    </row>
    <row r="74" spans="1:4" ht="31.5" x14ac:dyDescent="0.25">
      <c r="A74" s="46"/>
      <c r="B74" s="30" t="s">
        <v>122</v>
      </c>
      <c r="C74" s="5" t="s">
        <v>21</v>
      </c>
      <c r="D74" s="5" t="s">
        <v>22</v>
      </c>
    </row>
    <row r="75" spans="1:4" x14ac:dyDescent="0.25">
      <c r="A75" s="46"/>
      <c r="B75" s="30" t="s">
        <v>123</v>
      </c>
      <c r="C75" s="5" t="s">
        <v>23</v>
      </c>
      <c r="D75" s="6" t="s">
        <v>37</v>
      </c>
    </row>
    <row r="76" spans="1:4" x14ac:dyDescent="0.25">
      <c r="A76" s="36" t="s">
        <v>33</v>
      </c>
      <c r="B76" s="61" t="s">
        <v>127</v>
      </c>
      <c r="C76" s="62"/>
      <c r="D76" s="63"/>
    </row>
    <row r="77" spans="1:4" x14ac:dyDescent="0.25">
      <c r="A77" s="36" t="s">
        <v>36</v>
      </c>
      <c r="B77" s="64" t="s">
        <v>34</v>
      </c>
      <c r="C77" s="65"/>
      <c r="D77" s="66"/>
    </row>
    <row r="78" spans="1:4" x14ac:dyDescent="0.25">
      <c r="A78" s="36" t="s">
        <v>89</v>
      </c>
      <c r="B78" s="67" t="s">
        <v>35</v>
      </c>
      <c r="C78" s="68"/>
      <c r="D78" s="69"/>
    </row>
    <row r="79" spans="1:4" x14ac:dyDescent="0.25">
      <c r="A79" s="36" t="s">
        <v>90</v>
      </c>
      <c r="B79" s="67" t="s">
        <v>80</v>
      </c>
      <c r="C79" s="68"/>
      <c r="D79" s="69"/>
    </row>
    <row r="80" spans="1:4" x14ac:dyDescent="0.25">
      <c r="A80" s="28"/>
      <c r="B80" s="43"/>
      <c r="C80" s="43"/>
      <c r="D80" s="43"/>
    </row>
    <row r="83" spans="1:14" x14ac:dyDescent="0.25">
      <c r="A83" s="59" t="s">
        <v>128</v>
      </c>
      <c r="B83" s="59"/>
      <c r="C83" s="59"/>
      <c r="D83" s="59"/>
      <c r="E83" s="59"/>
      <c r="F83" s="59"/>
      <c r="G83" s="59"/>
      <c r="H83" s="59"/>
      <c r="I83" s="59"/>
      <c r="J83" s="52"/>
      <c r="K83" s="53"/>
      <c r="L83" s="53"/>
      <c r="M83" s="53"/>
      <c r="N83" s="53"/>
    </row>
    <row r="84" spans="1:14" ht="84" x14ac:dyDescent="0.25">
      <c r="A84" s="37" t="s">
        <v>129</v>
      </c>
      <c r="B84" s="60" t="s">
        <v>130</v>
      </c>
      <c r="C84" s="60"/>
      <c r="D84" s="38" t="s">
        <v>131</v>
      </c>
      <c r="E84" s="9" t="s">
        <v>132</v>
      </c>
      <c r="F84" s="9" t="s">
        <v>133</v>
      </c>
      <c r="G84" s="10" t="s">
        <v>134</v>
      </c>
      <c r="H84" s="9" t="s">
        <v>135</v>
      </c>
      <c r="I84" s="9" t="s">
        <v>136</v>
      </c>
      <c r="J84" s="52"/>
      <c r="K84" s="53"/>
      <c r="L84" s="53"/>
      <c r="M84" s="53"/>
      <c r="N84" s="53"/>
    </row>
    <row r="85" spans="1:14" x14ac:dyDescent="0.25">
      <c r="A85" s="39">
        <v>1</v>
      </c>
      <c r="B85" s="54" t="s">
        <v>137</v>
      </c>
      <c r="C85" s="54"/>
      <c r="D85" s="39">
        <v>3</v>
      </c>
      <c r="E85" s="11">
        <v>4</v>
      </c>
      <c r="F85" s="11">
        <v>5</v>
      </c>
      <c r="G85" s="11">
        <v>6</v>
      </c>
      <c r="H85" s="11">
        <v>7</v>
      </c>
      <c r="I85" s="11">
        <v>8</v>
      </c>
      <c r="J85" s="8"/>
      <c r="K85" s="8"/>
      <c r="L85" s="8"/>
      <c r="M85" s="8"/>
      <c r="N85" s="8"/>
    </row>
    <row r="86" spans="1:14" ht="45" customHeight="1" x14ac:dyDescent="0.25">
      <c r="A86" s="40">
        <v>1</v>
      </c>
      <c r="B86" s="55" t="s">
        <v>167</v>
      </c>
      <c r="C86" s="56" t="s">
        <v>145</v>
      </c>
      <c r="D86" s="41" t="s">
        <v>138</v>
      </c>
      <c r="E86" s="12" t="s">
        <v>139</v>
      </c>
      <c r="F86" s="13">
        <v>1201</v>
      </c>
      <c r="G86" s="16">
        <v>520.91999999999996</v>
      </c>
      <c r="H86" s="17">
        <f>G86*F86</f>
        <v>625624.91999999993</v>
      </c>
      <c r="I86" s="18">
        <f>H86*1.18</f>
        <v>738237.40559999982</v>
      </c>
      <c r="J86" s="52"/>
      <c r="K86" s="53"/>
      <c r="L86" s="53"/>
      <c r="M86" s="53"/>
      <c r="N86" s="53"/>
    </row>
    <row r="87" spans="1:14" ht="41.25" customHeight="1" x14ac:dyDescent="0.25">
      <c r="A87" s="40">
        <v>2</v>
      </c>
      <c r="B87" s="44" t="s">
        <v>168</v>
      </c>
      <c r="C87" s="45"/>
      <c r="D87" s="41" t="s">
        <v>138</v>
      </c>
      <c r="E87" s="12" t="s">
        <v>139</v>
      </c>
      <c r="F87" s="13">
        <v>84</v>
      </c>
      <c r="G87" s="16">
        <v>316.91000000000003</v>
      </c>
      <c r="H87" s="17">
        <f>G87*F87</f>
        <v>26620.440000000002</v>
      </c>
      <c r="I87" s="18">
        <f>H87*1.18</f>
        <v>31412.119200000001</v>
      </c>
      <c r="J87" s="52"/>
      <c r="K87" s="53"/>
      <c r="L87" s="53"/>
      <c r="M87" s="53"/>
      <c r="N87" s="53"/>
    </row>
    <row r="88" spans="1:14" ht="39" customHeight="1" x14ac:dyDescent="0.25">
      <c r="A88" s="40">
        <v>3</v>
      </c>
      <c r="B88" s="44" t="s">
        <v>169</v>
      </c>
      <c r="C88" s="45"/>
      <c r="D88" s="41" t="s">
        <v>138</v>
      </c>
      <c r="E88" s="12" t="s">
        <v>139</v>
      </c>
      <c r="F88" s="13">
        <v>78</v>
      </c>
      <c r="G88" s="16">
        <v>5805.3</v>
      </c>
      <c r="H88" s="17">
        <f>G88*F88</f>
        <v>452813.4</v>
      </c>
      <c r="I88" s="18">
        <f>H88*1.18</f>
        <v>534319.81200000003</v>
      </c>
      <c r="J88" s="52"/>
      <c r="K88" s="53"/>
      <c r="L88" s="53"/>
      <c r="M88" s="53"/>
      <c r="N88" s="53"/>
    </row>
    <row r="89" spans="1:14" ht="42.75" customHeight="1" x14ac:dyDescent="0.25">
      <c r="A89" s="40">
        <v>4</v>
      </c>
      <c r="B89" s="55" t="s">
        <v>156</v>
      </c>
      <c r="C89" s="56" t="s">
        <v>146</v>
      </c>
      <c r="D89" s="41" t="s">
        <v>138</v>
      </c>
      <c r="E89" s="12" t="s">
        <v>139</v>
      </c>
      <c r="F89" s="15">
        <v>808</v>
      </c>
      <c r="G89" s="19">
        <v>482.33</v>
      </c>
      <c r="H89" s="20">
        <f>G89*F89</f>
        <v>389722.64</v>
      </c>
      <c r="I89" s="21">
        <f>H89*1.18</f>
        <v>459872.71519999998</v>
      </c>
      <c r="J89" s="52"/>
      <c r="K89" s="53"/>
      <c r="L89" s="53"/>
      <c r="M89" s="53"/>
      <c r="N89" s="53"/>
    </row>
    <row r="90" spans="1:14" x14ac:dyDescent="0.25">
      <c r="A90" s="70" t="s">
        <v>147</v>
      </c>
      <c r="B90" s="71"/>
      <c r="C90" s="71"/>
      <c r="D90" s="71"/>
      <c r="E90" s="71"/>
      <c r="F90" s="71"/>
      <c r="G90" s="71"/>
      <c r="H90" s="72"/>
      <c r="I90" s="14">
        <f>SUM(I86:I89)</f>
        <v>1763842.0519999997</v>
      </c>
      <c r="J90" s="52"/>
      <c r="K90" s="53"/>
      <c r="L90" s="53"/>
      <c r="M90" s="53"/>
      <c r="N90" s="53"/>
    </row>
    <row r="91" spans="1:14" x14ac:dyDescent="0.25">
      <c r="A91" s="73" t="s">
        <v>140</v>
      </c>
      <c r="B91" s="74"/>
      <c r="C91" s="74"/>
      <c r="D91" s="74"/>
      <c r="E91" s="74"/>
      <c r="F91" s="74"/>
      <c r="G91" s="74"/>
      <c r="H91" s="75"/>
      <c r="I91" s="22">
        <f>I90*18/118</f>
        <v>269060.65199999994</v>
      </c>
      <c r="J91" s="52"/>
      <c r="K91" s="53"/>
      <c r="L91" s="53"/>
      <c r="M91" s="53"/>
      <c r="N91" s="53"/>
    </row>
    <row r="92" spans="1:14" x14ac:dyDescent="0.25">
      <c r="A92" s="76" t="s">
        <v>148</v>
      </c>
      <c r="B92" s="77"/>
      <c r="C92" s="77"/>
      <c r="D92" s="77"/>
      <c r="E92" s="77"/>
      <c r="F92" s="77"/>
      <c r="G92" s="77"/>
      <c r="H92" s="77"/>
      <c r="I92" s="78"/>
      <c r="J92" s="23"/>
      <c r="K92" s="7"/>
      <c r="L92" s="7"/>
      <c r="M92" s="7"/>
      <c r="N92" s="7"/>
    </row>
    <row r="93" spans="1:14" ht="36.75" customHeight="1" x14ac:dyDescent="0.25">
      <c r="A93" s="79" t="s">
        <v>149</v>
      </c>
      <c r="B93" s="80"/>
      <c r="C93" s="81"/>
      <c r="D93" s="82" t="s">
        <v>150</v>
      </c>
      <c r="E93" s="82"/>
      <c r="F93" s="82"/>
      <c r="G93" s="82"/>
      <c r="H93" s="82"/>
      <c r="I93" s="83"/>
      <c r="J93" s="23"/>
      <c r="K93" s="7"/>
      <c r="L93" s="7"/>
      <c r="M93" s="7"/>
      <c r="N93" s="7"/>
    </row>
    <row r="94" spans="1:14" x14ac:dyDescent="0.25">
      <c r="A94" s="79" t="s">
        <v>151</v>
      </c>
      <c r="B94" s="80"/>
      <c r="C94" s="81"/>
      <c r="D94" s="87" t="s">
        <v>152</v>
      </c>
      <c r="E94" s="88"/>
      <c r="F94" s="88"/>
      <c r="G94" s="88"/>
      <c r="H94" s="88"/>
      <c r="I94" s="89"/>
      <c r="J94" s="23"/>
      <c r="K94" s="7"/>
      <c r="L94" s="7"/>
      <c r="M94" s="7"/>
      <c r="N94" s="7"/>
    </row>
    <row r="95" spans="1:14" x14ac:dyDescent="0.25">
      <c r="A95" s="79" t="s">
        <v>153</v>
      </c>
      <c r="B95" s="80"/>
      <c r="C95" s="81"/>
      <c r="D95" s="90" t="s">
        <v>154</v>
      </c>
      <c r="E95" s="91"/>
      <c r="F95" s="91"/>
      <c r="G95" s="91"/>
      <c r="H95" s="91"/>
      <c r="I95" s="92"/>
      <c r="J95" s="23"/>
      <c r="K95" s="7"/>
      <c r="L95" s="7"/>
      <c r="M95" s="7"/>
      <c r="N95" s="7"/>
    </row>
    <row r="96" spans="1:14" x14ac:dyDescent="0.25">
      <c r="A96" s="93" t="s">
        <v>141</v>
      </c>
      <c r="B96" s="94"/>
      <c r="C96" s="95"/>
      <c r="D96" s="102" t="s">
        <v>142</v>
      </c>
      <c r="E96" s="88"/>
      <c r="F96" s="88"/>
      <c r="G96" s="88"/>
      <c r="H96" s="88"/>
      <c r="I96" s="89"/>
      <c r="J96" s="52"/>
      <c r="K96" s="53"/>
      <c r="L96" s="53"/>
      <c r="M96" s="53"/>
      <c r="N96" s="53"/>
    </row>
    <row r="97" spans="1:14" x14ac:dyDescent="0.25">
      <c r="A97" s="96"/>
      <c r="B97" s="97"/>
      <c r="C97" s="98"/>
      <c r="D97" s="102" t="s">
        <v>143</v>
      </c>
      <c r="E97" s="88"/>
      <c r="F97" s="88"/>
      <c r="G97" s="88"/>
      <c r="H97" s="88"/>
      <c r="I97" s="89"/>
      <c r="J97" s="53"/>
      <c r="K97" s="53"/>
      <c r="L97" s="53"/>
      <c r="M97" s="53"/>
      <c r="N97" s="53"/>
    </row>
    <row r="98" spans="1:14" x14ac:dyDescent="0.25">
      <c r="A98" s="99"/>
      <c r="B98" s="100"/>
      <c r="C98" s="101"/>
      <c r="D98" s="102" t="s">
        <v>155</v>
      </c>
      <c r="E98" s="88"/>
      <c r="F98" s="88"/>
      <c r="G98" s="88"/>
      <c r="H98" s="88"/>
      <c r="I98" s="89"/>
      <c r="J98" s="53"/>
      <c r="K98" s="53"/>
      <c r="L98" s="53"/>
      <c r="M98" s="53"/>
      <c r="N98" s="53"/>
    </row>
    <row r="99" spans="1:14" ht="20.25" customHeight="1" x14ac:dyDescent="0.25">
      <c r="A99" s="79" t="s">
        <v>144</v>
      </c>
      <c r="B99" s="80"/>
      <c r="C99" s="81"/>
      <c r="D99" s="84" t="s">
        <v>157</v>
      </c>
      <c r="E99" s="85"/>
      <c r="F99" s="85"/>
      <c r="G99" s="85"/>
      <c r="H99" s="85"/>
      <c r="I99" s="86"/>
      <c r="J99" s="52"/>
      <c r="K99" s="53"/>
      <c r="L99" s="53"/>
      <c r="M99" s="53"/>
      <c r="N99" s="53"/>
    </row>
  </sheetData>
  <mergeCells count="48">
    <mergeCell ref="A95:C95"/>
    <mergeCell ref="D95:I95"/>
    <mergeCell ref="A96:C98"/>
    <mergeCell ref="D96:I96"/>
    <mergeCell ref="D97:I97"/>
    <mergeCell ref="D98:I98"/>
    <mergeCell ref="J99:N99"/>
    <mergeCell ref="B89:C89"/>
    <mergeCell ref="A90:H90"/>
    <mergeCell ref="A91:H91"/>
    <mergeCell ref="A92:I92"/>
    <mergeCell ref="A93:C93"/>
    <mergeCell ref="D93:I93"/>
    <mergeCell ref="A99:C99"/>
    <mergeCell ref="J96:N96"/>
    <mergeCell ref="J97:N97"/>
    <mergeCell ref="J98:N98"/>
    <mergeCell ref="J91:N91"/>
    <mergeCell ref="J90:N90"/>
    <mergeCell ref="D99:I99"/>
    <mergeCell ref="A94:C94"/>
    <mergeCell ref="D94:I94"/>
    <mergeCell ref="J86:N86"/>
    <mergeCell ref="J87:N89"/>
    <mergeCell ref="B85:C85"/>
    <mergeCell ref="B86:C86"/>
    <mergeCell ref="A1:D1"/>
    <mergeCell ref="A83:I83"/>
    <mergeCell ref="J83:N83"/>
    <mergeCell ref="B84:C84"/>
    <mergeCell ref="J84:N84"/>
    <mergeCell ref="A63:A75"/>
    <mergeCell ref="B76:D76"/>
    <mergeCell ref="B77:D77"/>
    <mergeCell ref="B78:D78"/>
    <mergeCell ref="B79:D79"/>
    <mergeCell ref="B62:D62"/>
    <mergeCell ref="B3:D3"/>
    <mergeCell ref="B87:C87"/>
    <mergeCell ref="B88:C88"/>
    <mergeCell ref="A48:A61"/>
    <mergeCell ref="B47:D47"/>
    <mergeCell ref="B4:D4"/>
    <mergeCell ref="A29:A46"/>
    <mergeCell ref="A9:A27"/>
    <mergeCell ref="B6:D6"/>
    <mergeCell ref="B8:D8"/>
    <mergeCell ref="B28:D28"/>
  </mergeCells>
  <pageMargins left="0.19685039370078741" right="0.19685039370078741" top="0.39370078740157483" bottom="0.19685039370078741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2018-10-26T03:57:34Z</dcterms:modified>
</cp:coreProperties>
</file>